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470" windowHeight="4650" tabRatio="966" firstSheet="1" activeTab="11"/>
  </bookViews>
  <sheets>
    <sheet name="Upės" sheetId="1" r:id="rId1"/>
    <sheet name="Ežerai" sheetId="2" r:id="rId2"/>
    <sheet name="Kubas" sheetId="3" r:id="rId3"/>
    <sheet name="Teatrai" sheetId="4" r:id="rId4"/>
    <sheet name="Miegas" sheetId="5" r:id="rId5"/>
    <sheet name="Skaičiaus_kvadratai_ir_kubai" sheetId="6" r:id="rId6"/>
    <sheet name="Kubinė_šaknis" sheetId="7" r:id="rId7"/>
    <sheet name="Funkcijos" sheetId="8" r:id="rId8"/>
    <sheet name="Augalai" sheetId="9" r:id="rId9"/>
    <sheet name="Sąrašas" sheetId="10" r:id="rId10"/>
    <sheet name="Mokyklos" sheetId="11" r:id="rId11"/>
    <sheet name="Atstumai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<sst xmlns="http://schemas.openxmlformats.org/spreadsheetml/2006/main" count="105" uniqueCount="103">
  <si>
    <t>Didžiausi ežerai</t>
  </si>
  <si>
    <t>Plotas, ha</t>
  </si>
  <si>
    <t>Drūkšiai</t>
  </si>
  <si>
    <t>Dysnai</t>
  </si>
  <si>
    <t>Dusia</t>
  </si>
  <si>
    <t>Sartai</t>
  </si>
  <si>
    <t>Luodis</t>
  </si>
  <si>
    <t>Metelys</t>
  </si>
  <si>
    <t>Platelių ež.</t>
  </si>
  <si>
    <t>Avilys</t>
  </si>
  <si>
    <t>Rėkyvos ež.</t>
  </si>
  <si>
    <t>Alaušas</t>
  </si>
  <si>
    <t>Valstybinių teatrų veikla</t>
  </si>
  <si>
    <t>Teatrai</t>
  </si>
  <si>
    <t>Spektakliai</t>
  </si>
  <si>
    <t>Nauji spektakliai</t>
  </si>
  <si>
    <t>Vienam teatrui vidutiniškai teko spektaklių</t>
  </si>
  <si>
    <t>a</t>
  </si>
  <si>
    <t>Augalai</t>
  </si>
  <si>
    <t>Grybai</t>
  </si>
  <si>
    <t>Kerpės</t>
  </si>
  <si>
    <t>Iš viso</t>
  </si>
  <si>
    <t>Gaubtasėkliai</t>
  </si>
  <si>
    <t>Plikasėkliai</t>
  </si>
  <si>
    <t>Sporiniai induočiai</t>
  </si>
  <si>
    <t>Samanos</t>
  </si>
  <si>
    <t>Dumbliai</t>
  </si>
  <si>
    <t>Pavadinimas</t>
  </si>
  <si>
    <t>km</t>
  </si>
  <si>
    <t>m</t>
  </si>
  <si>
    <t>2008 m.</t>
  </si>
  <si>
    <t>2000 m.</t>
  </si>
  <si>
    <t>2005 m.</t>
  </si>
  <si>
    <t>2006 m.</t>
  </si>
  <si>
    <t>2007 m.</t>
  </si>
  <si>
    <t>Žiūrovai (tūkst.)</t>
  </si>
  <si>
    <t>Vienam teatrui vidutiniškai teko žiūrovų (tūkst.)</t>
  </si>
  <si>
    <t>Miegas</t>
  </si>
  <si>
    <r>
      <t>a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</si>
  <si>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perscript"/>
        <sz val="10"/>
        <rFont val="Arial"/>
        <family val="2"/>
      </rPr>
      <t>3</t>
    </r>
  </si>
  <si>
    <t>Kubo paviršiaus plotas ir tūris</t>
  </si>
  <si>
    <r>
      <t>a</t>
    </r>
    <r>
      <rPr>
        <sz val="10"/>
        <rFont val="Arial"/>
        <family val="0"/>
      </rPr>
      <t>, m</t>
    </r>
  </si>
  <si>
    <t>Amžius, metais</t>
  </si>
  <si>
    <t>Laikas, valandomis</t>
  </si>
  <si>
    <r>
      <t>S</t>
    </r>
    <r>
      <rPr>
        <sz val="10"/>
        <rFont val="Arial"/>
        <family val="0"/>
      </rPr>
      <t xml:space="preserve"> = 6</t>
    </r>
    <r>
      <rPr>
        <i/>
        <sz val="10"/>
        <rFont val="Arial"/>
        <family val="0"/>
      </rPr>
      <t>a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0"/>
      </rPr>
      <t xml:space="preserve">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0"/>
      </rPr>
      <t>2</t>
    </r>
  </si>
  <si>
    <r>
      <t xml:space="preserve">Skaičiaus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 xml:space="preserve"> kvadratai ir kubai</t>
    </r>
  </si>
  <si>
    <r>
      <t>V</t>
    </r>
    <r>
      <rPr>
        <sz val="10"/>
        <rFont val="Arial"/>
        <family val="0"/>
      </rPr>
      <t xml:space="preserve"> = </t>
    </r>
    <r>
      <rPr>
        <i/>
        <sz val="10"/>
        <rFont val="Arial"/>
        <family val="0"/>
      </rPr>
      <t>a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2"/>
      </rPr>
      <t>, m</t>
    </r>
    <r>
      <rPr>
        <vertAlign val="superscript"/>
        <sz val="10"/>
        <rFont val="Arial"/>
        <family val="0"/>
      </rPr>
      <t>3</t>
    </r>
  </si>
  <si>
    <t>ATSTUMAI TARP MIESTŲ</t>
  </si>
  <si>
    <t xml:space="preserve">Atstumas nuo Vilniaus </t>
  </si>
  <si>
    <t>myliomis</t>
  </si>
  <si>
    <t>jūrmylėmis</t>
  </si>
  <si>
    <t xml:space="preserve">jardais </t>
  </si>
  <si>
    <t>pėdomis</t>
  </si>
  <si>
    <t>coliais</t>
  </si>
  <si>
    <t>Kaunas</t>
  </si>
  <si>
    <t>Šiauliai</t>
  </si>
  <si>
    <t>Panevėžys</t>
  </si>
  <si>
    <t>Klaipėda</t>
  </si>
  <si>
    <t>Tauragė</t>
  </si>
  <si>
    <t>Marijampolė</t>
  </si>
  <si>
    <t>Funkcijos</t>
  </si>
  <si>
    <t>x</t>
  </si>
  <si>
    <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 =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5</t>
    </r>
    <r>
      <rPr>
        <i/>
        <sz val="10"/>
        <rFont val="Arial"/>
        <family val="2"/>
      </rPr>
      <t xml:space="preserve">x </t>
    </r>
    <r>
      <rPr>
        <sz val="10"/>
        <rFont val="Arial"/>
        <family val="2"/>
      </rPr>
      <t>+ 4</t>
    </r>
  </si>
  <si>
    <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 = (</t>
    </r>
    <r>
      <rPr>
        <i/>
        <sz val="10"/>
        <rFont val="Arial"/>
        <family val="2"/>
      </rPr>
      <t xml:space="preserve">x </t>
    </r>
    <r>
      <rPr>
        <sz val="10"/>
        <rFont val="Arial"/>
        <family val="2"/>
      </rPr>
      <t>+ 3)/(</t>
    </r>
    <r>
      <rPr>
        <i/>
        <sz val="10"/>
        <rFont val="Arial"/>
        <family val="2"/>
      </rPr>
      <t xml:space="preserve">x </t>
    </r>
    <r>
      <rPr>
        <sz val="10"/>
        <rFont val="Arial"/>
        <family val="2"/>
      </rPr>
      <t>- 3)</t>
    </r>
  </si>
  <si>
    <t>Kubinė šaknis</t>
  </si>
  <si>
    <r>
      <t>V</t>
    </r>
    <r>
      <rPr>
        <sz val="11"/>
        <rFont val="Arial"/>
        <family val="2"/>
      </rPr>
      <t>, m</t>
    </r>
    <r>
      <rPr>
        <vertAlign val="superscript"/>
        <sz val="11"/>
        <rFont val="Arial"/>
        <family val="2"/>
      </rPr>
      <t>3</t>
    </r>
  </si>
  <si>
    <r>
      <t>a</t>
    </r>
    <r>
      <rPr>
        <sz val="11"/>
        <rFont val="Arial"/>
        <family val="2"/>
      </rPr>
      <t>, m</t>
    </r>
  </si>
  <si>
    <t>Įvairių tipų bendrojo lavinimo mokyklos</t>
  </si>
  <si>
    <t>pradinės mokyklos</t>
  </si>
  <si>
    <t>mokyklos-darželiai</t>
  </si>
  <si>
    <t>pagrindinės mokyklos</t>
  </si>
  <si>
    <t>jaunimo mokyklos</t>
  </si>
  <si>
    <t>vidurinės mokyklos</t>
  </si>
  <si>
    <t>gimnazijos</t>
  </si>
  <si>
    <t>2005–2006 m. m.</t>
  </si>
  <si>
    <t>2007–2008 m. m.</t>
  </si>
  <si>
    <t>Teisingas atsakymas A</t>
  </si>
  <si>
    <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 =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2x/(9 -</t>
    </r>
    <r>
      <rPr>
        <i/>
        <sz val="10"/>
        <rFont val="Arial"/>
        <family val="2"/>
      </rPr>
      <t xml:space="preserve">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</si>
  <si>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Ieva</t>
  </si>
  <si>
    <t>Simonaitytė</t>
  </si>
  <si>
    <t>Antanas</t>
  </si>
  <si>
    <t>Baranauskas</t>
  </si>
  <si>
    <t>Salomėja</t>
  </si>
  <si>
    <t>Nėris</t>
  </si>
  <si>
    <t>Martynas</t>
  </si>
  <si>
    <t>Mažvydas</t>
  </si>
  <si>
    <t>Janina</t>
  </si>
  <si>
    <t>Degutytė</t>
  </si>
  <si>
    <t>Jonas</t>
  </si>
  <si>
    <t>Biliūnas</t>
  </si>
  <si>
    <t xml:space="preserve">Ilgiausios Lietuvos upės </t>
  </si>
  <si>
    <t>Bendras ilgis, km</t>
  </si>
  <si>
    <t>Ilgis Lietuvoje, km</t>
  </si>
  <si>
    <t>Ilgis kitose šalyse, km</t>
  </si>
  <si>
    <t>Nemunas</t>
  </si>
  <si>
    <t>Neris</t>
  </si>
  <si>
    <t>Venta</t>
  </si>
  <si>
    <t>Šešupė</t>
  </si>
  <si>
    <t>Mūša</t>
  </si>
  <si>
    <t>Šventoji</t>
  </si>
  <si>
    <t>Nevėžis</t>
  </si>
  <si>
    <t>Merkys</t>
  </si>
  <si>
    <t>Minija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</si>
</sst>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_-* #,##0.0\ &quot;Lt&quot;_-;\-* #,##0.0\ &quot;Lt&quot;_-;_-* &quot;-&quot;??\ &quot;Lt&quot;_-;_-@_-"/>
    <numFmt numFmtId="172" formatCode="_-* #,##0\ &quot;Lt&quot;_-;\-* #,##0\ &quot;Lt&quot;_-;_-* &quot;-&quot;??\ &quot;Lt&quot;_-;_-@_-"/>
    <numFmt numFmtId="173" formatCode="0.00000000"/>
    <numFmt numFmtId="174" formatCode="0.000%"/>
    <numFmt numFmtId="175" formatCode="0.0000%"/>
    <numFmt numFmtId="176" formatCode="0.00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#\ ##0.00"/>
    <numFmt numFmtId="185" formatCode="#\ ##"/>
    <numFmt numFmtId="186" formatCode="#,###"/>
    <numFmt numFmtId="187" formatCode="#\ ###"/>
    <numFmt numFmtId="188" formatCode="#\ ###.##"/>
    <numFmt numFmtId="189" formatCode="#,##0.00\ &quot;Lt&quot;"/>
    <numFmt numFmtId="190" formatCode="#,##0\ _L_t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4" applyNumberFormat="0" applyAlignment="0" applyProtection="0"/>
    <xf numFmtId="0" fontId="41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32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87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32" borderId="10" xfId="0" applyFont="1" applyFill="1" applyBorder="1" applyAlignment="1">
      <alignment/>
    </xf>
    <xf numFmtId="164" fontId="0" fillId="32" borderId="10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1" fontId="0" fillId="32" borderId="10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/>
    </xf>
    <xf numFmtId="1" fontId="0" fillId="32" borderId="10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2" borderId="1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35" borderId="24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32" borderId="24" xfId="0" applyFill="1" applyBorder="1" applyAlignment="1">
      <alignment horizontal="left"/>
    </xf>
    <xf numFmtId="0" fontId="0" fillId="32" borderId="26" xfId="0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2.57421875" style="0" customWidth="1"/>
    <col min="2" max="2" width="11.57421875" style="0" customWidth="1"/>
    <col min="3" max="3" width="11.7109375" style="0" customWidth="1"/>
    <col min="4" max="4" width="23.8515625" style="0" customWidth="1"/>
  </cols>
  <sheetData>
    <row r="2" ht="12.75">
      <c r="A2" t="s">
        <v>90</v>
      </c>
    </row>
    <row r="3" spans="1:5" ht="12.75">
      <c r="A3" s="1" t="s">
        <v>27</v>
      </c>
      <c r="B3" s="1" t="s">
        <v>91</v>
      </c>
      <c r="C3" s="1" t="s">
        <v>92</v>
      </c>
      <c r="D3" s="1" t="s">
        <v>93</v>
      </c>
      <c r="E3" s="56"/>
    </row>
    <row r="4" spans="1:5" ht="12.75">
      <c r="A4" s="1" t="s">
        <v>94</v>
      </c>
      <c r="B4" s="1">
        <v>937</v>
      </c>
      <c r="C4" s="1">
        <v>475</v>
      </c>
      <c r="D4" s="1"/>
      <c r="E4" s="56"/>
    </row>
    <row r="5" spans="1:5" ht="12.75">
      <c r="A5" s="1" t="s">
        <v>95</v>
      </c>
      <c r="B5" s="1">
        <v>510</v>
      </c>
      <c r="C5" s="1">
        <v>234</v>
      </c>
      <c r="D5" s="1"/>
      <c r="E5" s="56"/>
    </row>
    <row r="6" spans="1:5" ht="12.75">
      <c r="A6" s="1" t="s">
        <v>96</v>
      </c>
      <c r="B6" s="1">
        <v>346</v>
      </c>
      <c r="C6" s="1">
        <v>161</v>
      </c>
      <c r="D6" s="1"/>
      <c r="E6" s="56"/>
    </row>
    <row r="7" spans="1:5" ht="12.75">
      <c r="A7" s="1" t="s">
        <v>97</v>
      </c>
      <c r="B7" s="1">
        <v>298</v>
      </c>
      <c r="C7" s="1">
        <v>209</v>
      </c>
      <c r="D7" s="1"/>
      <c r="E7" s="56"/>
    </row>
    <row r="8" spans="1:5" ht="12.75">
      <c r="A8" s="1" t="s">
        <v>98</v>
      </c>
      <c r="B8" s="1">
        <v>284</v>
      </c>
      <c r="C8" s="1">
        <v>146</v>
      </c>
      <c r="D8" s="1"/>
      <c r="E8" s="56"/>
    </row>
    <row r="9" spans="1:5" ht="12.75">
      <c r="A9" s="1" t="s">
        <v>99</v>
      </c>
      <c r="B9" s="1">
        <v>246</v>
      </c>
      <c r="C9" s="1">
        <v>246</v>
      </c>
      <c r="D9" s="1"/>
      <c r="E9" s="56"/>
    </row>
    <row r="10" spans="1:5" ht="12.75">
      <c r="A10" s="1" t="s">
        <v>100</v>
      </c>
      <c r="B10" s="1">
        <v>209</v>
      </c>
      <c r="C10" s="1">
        <v>209</v>
      </c>
      <c r="D10" s="1"/>
      <c r="E10" s="56"/>
    </row>
    <row r="11" spans="1:5" ht="12.75">
      <c r="A11" s="1" t="s">
        <v>101</v>
      </c>
      <c r="B11" s="1">
        <v>203</v>
      </c>
      <c r="C11" s="1">
        <v>190</v>
      </c>
      <c r="D11" s="1"/>
      <c r="E11" s="56"/>
    </row>
    <row r="12" spans="1:5" ht="12.75">
      <c r="A12" s="1" t="s">
        <v>102</v>
      </c>
      <c r="B12" s="1">
        <v>202</v>
      </c>
      <c r="C12" s="1">
        <v>202</v>
      </c>
      <c r="D12" s="1"/>
      <c r="E12" s="5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7.8515625" style="0" customWidth="1"/>
    <col min="2" max="2" width="14.28125" style="0" customWidth="1"/>
    <col min="3" max="3" width="22.00390625" style="0" customWidth="1"/>
    <col min="4" max="4" width="12.57421875" style="0" customWidth="1"/>
  </cols>
  <sheetData>
    <row r="2" spans="1:7" ht="12.75">
      <c r="A2" s="20" t="s">
        <v>78</v>
      </c>
      <c r="B2" s="56" t="s">
        <v>79</v>
      </c>
      <c r="C2" s="56"/>
      <c r="D2" s="56"/>
      <c r="E2" s="56"/>
      <c r="F2" s="56"/>
      <c r="G2" s="56"/>
    </row>
    <row r="3" spans="1:7" ht="12.75">
      <c r="A3" s="20" t="s">
        <v>80</v>
      </c>
      <c r="B3" s="56" t="s">
        <v>81</v>
      </c>
      <c r="C3" s="56"/>
      <c r="D3" s="56"/>
      <c r="E3" s="56"/>
      <c r="F3" s="56"/>
      <c r="G3" s="56"/>
    </row>
    <row r="4" spans="1:3" ht="12.75">
      <c r="A4" t="s">
        <v>82</v>
      </c>
      <c r="B4" t="s">
        <v>83</v>
      </c>
      <c r="C4" s="56"/>
    </row>
    <row r="5" spans="1:3" ht="12.75">
      <c r="A5" t="s">
        <v>84</v>
      </c>
      <c r="B5" t="s">
        <v>85</v>
      </c>
      <c r="C5" s="56"/>
    </row>
    <row r="6" spans="1:5" ht="12.75">
      <c r="A6" t="s">
        <v>86</v>
      </c>
      <c r="B6" t="s">
        <v>87</v>
      </c>
      <c r="C6" s="56"/>
      <c r="E6" s="10"/>
    </row>
    <row r="7" spans="1:3" ht="12.75">
      <c r="A7" t="s">
        <v>88</v>
      </c>
      <c r="B7" t="s">
        <v>89</v>
      </c>
      <c r="C7" s="5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5.7109375" style="0" customWidth="1"/>
    <col min="2" max="2" width="12.00390625" style="0" customWidth="1"/>
    <col min="3" max="3" width="12.28125" style="0" customWidth="1"/>
    <col min="4" max="4" width="12.421875" style="0" customWidth="1"/>
    <col min="5" max="5" width="13.57421875" style="0" customWidth="1"/>
    <col min="6" max="6" width="11.140625" style="0" customWidth="1"/>
    <col min="7" max="7" width="10.8515625" style="0" customWidth="1"/>
  </cols>
  <sheetData>
    <row r="1" spans="1:8" ht="21" customHeight="1">
      <c r="A1" s="65" t="s">
        <v>67</v>
      </c>
      <c r="B1" s="65"/>
      <c r="C1" s="65"/>
      <c r="D1" s="65"/>
      <c r="E1" s="65"/>
      <c r="F1" s="65"/>
      <c r="G1" s="65"/>
      <c r="H1" s="65"/>
    </row>
    <row r="2" spans="1:8" ht="35.25" customHeight="1">
      <c r="A2" s="52"/>
      <c r="B2" s="53" t="s">
        <v>68</v>
      </c>
      <c r="C2" s="4" t="s">
        <v>69</v>
      </c>
      <c r="D2" s="4" t="s">
        <v>70</v>
      </c>
      <c r="E2" s="4" t="s">
        <v>71</v>
      </c>
      <c r="F2" s="4" t="s">
        <v>72</v>
      </c>
      <c r="G2" s="4" t="s">
        <v>73</v>
      </c>
      <c r="H2" s="4" t="s">
        <v>21</v>
      </c>
    </row>
    <row r="3" spans="1:8" ht="12.75">
      <c r="A3" s="54" t="s">
        <v>74</v>
      </c>
      <c r="B3" s="1">
        <v>111</v>
      </c>
      <c r="C3" s="1">
        <v>136</v>
      </c>
      <c r="D3" s="1">
        <v>658</v>
      </c>
      <c r="E3" s="1">
        <v>23</v>
      </c>
      <c r="F3" s="1">
        <v>473</v>
      </c>
      <c r="G3" s="1">
        <v>112</v>
      </c>
      <c r="H3" s="2"/>
    </row>
    <row r="4" spans="1:8" ht="12.75">
      <c r="A4" s="1" t="s">
        <v>75</v>
      </c>
      <c r="B4" s="1">
        <v>103</v>
      </c>
      <c r="C4" s="1">
        <v>120</v>
      </c>
      <c r="D4" s="1">
        <v>626</v>
      </c>
      <c r="E4" s="1">
        <v>21</v>
      </c>
      <c r="F4" s="1">
        <v>426</v>
      </c>
      <c r="G4" s="1">
        <v>152</v>
      </c>
      <c r="H4" s="2"/>
    </row>
    <row r="6" spans="2:5" ht="12.75">
      <c r="B6" s="69" t="str">
        <f>A3&amp;" Lietuvoje buvo "&amp;E3&amp;" "&amp;E2</f>
        <v>2005–2006 m. m. Lietuvoje buvo 23 jaunimo mokyklos</v>
      </c>
      <c r="C6" s="69"/>
      <c r="D6" s="69"/>
      <c r="E6" s="69"/>
    </row>
    <row r="7" spans="2:7" ht="12.75">
      <c r="B7" s="66" t="str">
        <f>A4&amp;" Lietuvoje buvo "&amp;D4&amp;" "&amp;D2</f>
        <v>2007–2008 m. m. Lietuvoje buvo 626 pagrindinės mokyklos</v>
      </c>
      <c r="C7" s="67"/>
      <c r="D7" s="67"/>
      <c r="E7" s="68"/>
      <c r="G7" t="str">
        <f>A3&amp;"  "&amp;E3&amp;" "&amp;E2</f>
        <v>2005–2006 m. m.  23 jaunimo mokyklos</v>
      </c>
    </row>
    <row r="8" spans="2:5" ht="12.75">
      <c r="B8" s="66" t="str">
        <f>A4&amp;" Lietuvoje buvo "&amp;F4&amp;" "&amp;F2</f>
        <v>2007–2008 m. m. Lietuvoje buvo 426 vidurinės mokyklos</v>
      </c>
      <c r="C8" s="67"/>
      <c r="D8" s="67"/>
      <c r="E8" s="68"/>
    </row>
    <row r="9" spans="2:5" ht="12.75">
      <c r="B9" s="66" t="str">
        <f>A4&amp;" Lietuvoje buvo "&amp;G4&amp;" "&amp;G2</f>
        <v>2007–2008 m. m. Lietuvoje buvo 152 gimnazijos</v>
      </c>
      <c r="C9" s="67"/>
      <c r="D9" s="67"/>
      <c r="E9" s="68"/>
    </row>
    <row r="11" spans="1:2" ht="12.75">
      <c r="A11" s="64" t="s">
        <v>76</v>
      </c>
      <c r="B11" s="64"/>
    </row>
  </sheetData>
  <sheetProtection/>
  <mergeCells count="6">
    <mergeCell ref="A11:B11"/>
    <mergeCell ref="A1:H1"/>
    <mergeCell ref="B9:E9"/>
    <mergeCell ref="B6:E6"/>
    <mergeCell ref="B7:E7"/>
    <mergeCell ref="B8:E8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3.00390625" style="0" customWidth="1"/>
    <col min="2" max="8" width="10.7109375" style="0" customWidth="1"/>
  </cols>
  <sheetData>
    <row r="1" spans="1:8" ht="16.5" customHeight="1" thickBot="1">
      <c r="A1" s="59" t="s">
        <v>47</v>
      </c>
      <c r="B1" s="59"/>
      <c r="C1" s="59"/>
      <c r="D1" s="59"/>
      <c r="E1" s="59"/>
      <c r="F1" s="59"/>
      <c r="G1" s="59"/>
      <c r="H1" s="59"/>
    </row>
    <row r="2" spans="2:8" ht="15" customHeight="1" thickTop="1">
      <c r="B2" s="70" t="s">
        <v>48</v>
      </c>
      <c r="C2" s="71"/>
      <c r="D2" s="71"/>
      <c r="E2" s="71"/>
      <c r="F2" s="71"/>
      <c r="G2" s="71"/>
      <c r="H2" s="72"/>
    </row>
    <row r="3" spans="2:8" s="27" customFormat="1" ht="15" customHeight="1" thickBot="1">
      <c r="B3" s="28" t="s">
        <v>28</v>
      </c>
      <c r="C3" s="29" t="s">
        <v>29</v>
      </c>
      <c r="D3" s="29" t="s">
        <v>49</v>
      </c>
      <c r="E3" s="29" t="s">
        <v>50</v>
      </c>
      <c r="F3" s="29" t="s">
        <v>51</v>
      </c>
      <c r="G3" s="29" t="s">
        <v>52</v>
      </c>
      <c r="H3" s="30" t="s">
        <v>53</v>
      </c>
    </row>
    <row r="4" spans="1:8" ht="13.5" customHeight="1" thickBot="1" thickTop="1">
      <c r="A4" s="31" t="s">
        <v>54</v>
      </c>
      <c r="B4" s="40">
        <v>101</v>
      </c>
      <c r="C4" s="41">
        <f aca="true" t="shared" si="0" ref="C4:C9">B4*1000</f>
        <v>101000</v>
      </c>
      <c r="D4" s="44">
        <f aca="true" t="shared" si="1" ref="D4:D9">C4/1609.344</f>
        <v>62.758490415970726</v>
      </c>
      <c r="E4" s="41">
        <f aca="true" t="shared" si="2" ref="E4:E9">C4/1852</f>
        <v>54.53563714902808</v>
      </c>
      <c r="F4" s="41">
        <f aca="true" t="shared" si="3" ref="F4:F9">D4*1760</f>
        <v>110454.94313210848</v>
      </c>
      <c r="G4" s="41">
        <f aca="true" t="shared" si="4" ref="G4:G9">C4/0.3048</f>
        <v>331364.82939632545</v>
      </c>
      <c r="H4" s="42">
        <f aca="true" t="shared" si="5" ref="H4:H9">G4*12</f>
        <v>3976377.9527559057</v>
      </c>
    </row>
    <row r="5" spans="1:8" ht="13.5" customHeight="1" thickBot="1" thickTop="1">
      <c r="A5" s="32" t="s">
        <v>55</v>
      </c>
      <c r="B5" s="43">
        <v>213</v>
      </c>
      <c r="C5" s="41"/>
      <c r="D5" s="44"/>
      <c r="E5" s="44"/>
      <c r="F5" s="44"/>
      <c r="G5" s="44"/>
      <c r="H5" s="42"/>
    </row>
    <row r="6" spans="1:8" ht="13.5" customHeight="1" thickBot="1" thickTop="1">
      <c r="A6" s="32" t="s">
        <v>56</v>
      </c>
      <c r="B6" s="43">
        <v>136</v>
      </c>
      <c r="C6" s="41"/>
      <c r="D6" s="44"/>
      <c r="E6" s="44"/>
      <c r="F6" s="44"/>
      <c r="G6" s="44"/>
      <c r="H6" s="42"/>
    </row>
    <row r="7" spans="1:8" ht="13.5" customHeight="1" thickBot="1" thickTop="1">
      <c r="A7" s="32" t="s">
        <v>57</v>
      </c>
      <c r="B7" s="43">
        <v>310</v>
      </c>
      <c r="C7" s="41"/>
      <c r="D7" s="44"/>
      <c r="E7" s="44"/>
      <c r="F7" s="44"/>
      <c r="G7" s="44"/>
      <c r="H7" s="42"/>
    </row>
    <row r="8" spans="1:8" ht="13.5" customHeight="1" thickBot="1" thickTop="1">
      <c r="A8" s="32" t="s">
        <v>58</v>
      </c>
      <c r="B8" s="43">
        <v>228</v>
      </c>
      <c r="C8" s="41"/>
      <c r="D8" s="44"/>
      <c r="E8" s="44"/>
      <c r="F8" s="44"/>
      <c r="G8" s="44"/>
      <c r="H8" s="42"/>
    </row>
    <row r="9" spans="1:8" ht="13.5" customHeight="1" thickBot="1" thickTop="1">
      <c r="A9" s="33" t="s">
        <v>59</v>
      </c>
      <c r="B9" s="45">
        <v>137</v>
      </c>
      <c r="C9" s="41"/>
      <c r="D9" s="44"/>
      <c r="E9" s="46"/>
      <c r="F9" s="46"/>
      <c r="G9" s="46"/>
      <c r="H9" s="42"/>
    </row>
    <row r="10" ht="13.5" thickTop="1"/>
  </sheetData>
  <sheetProtection/>
  <mergeCells count="2">
    <mergeCell ref="B2:H2"/>
    <mergeCell ref="A1:H1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3.8515625" style="14" customWidth="1"/>
    <col min="2" max="2" width="10.8515625" style="14" customWidth="1"/>
    <col min="3" max="16384" width="9.140625" style="14" customWidth="1"/>
  </cols>
  <sheetData>
    <row r="1" spans="1:2" s="13" customFormat="1" ht="25.5" customHeight="1">
      <c r="A1" s="57" t="s">
        <v>0</v>
      </c>
      <c r="B1" s="58"/>
    </row>
    <row r="2" spans="1:9" s="10" customFormat="1" ht="16.5" customHeight="1">
      <c r="A2" s="8" t="s">
        <v>27</v>
      </c>
      <c r="B2" s="9" t="s">
        <v>1</v>
      </c>
      <c r="E2" s="13"/>
      <c r="F2" s="13"/>
      <c r="G2" s="13"/>
      <c r="H2" s="13"/>
      <c r="I2" s="13"/>
    </row>
    <row r="3" spans="1:2" ht="13.5" customHeight="1">
      <c r="A3" s="7" t="s">
        <v>2</v>
      </c>
      <c r="B3" s="55">
        <v>4479</v>
      </c>
    </row>
    <row r="4" spans="1:2" ht="13.5" customHeight="1">
      <c r="A4" s="7" t="s">
        <v>3</v>
      </c>
      <c r="B4" s="55">
        <v>2439.4</v>
      </c>
    </row>
    <row r="5" spans="1:2" ht="13.5" customHeight="1">
      <c r="A5" s="7" t="s">
        <v>4</v>
      </c>
      <c r="B5" s="55">
        <v>2334.2</v>
      </c>
    </row>
    <row r="6" spans="1:2" ht="13.5" customHeight="1">
      <c r="A6" s="7" t="s">
        <v>5</v>
      </c>
      <c r="B6" s="55">
        <v>1331.6</v>
      </c>
    </row>
    <row r="7" spans="1:2" ht="13.5" customHeight="1">
      <c r="A7" s="7" t="s">
        <v>6</v>
      </c>
      <c r="B7" s="55">
        <v>1320</v>
      </c>
    </row>
    <row r="8" spans="1:2" ht="13.5" customHeight="1">
      <c r="A8" s="7" t="s">
        <v>7</v>
      </c>
      <c r="B8" s="55">
        <v>1292</v>
      </c>
    </row>
    <row r="9" spans="1:2" ht="13.5" customHeight="1">
      <c r="A9" s="7" t="s">
        <v>8</v>
      </c>
      <c r="B9" s="55">
        <v>1209.6</v>
      </c>
    </row>
    <row r="10" spans="1:2" ht="13.5" customHeight="1">
      <c r="A10" s="7" t="s">
        <v>9</v>
      </c>
      <c r="B10" s="55">
        <v>1209</v>
      </c>
    </row>
    <row r="11" spans="1:2" ht="13.5" customHeight="1">
      <c r="A11" s="7" t="s">
        <v>10</v>
      </c>
      <c r="B11" s="55">
        <v>1150.9</v>
      </c>
    </row>
    <row r="12" spans="1:2" ht="13.5" customHeight="1">
      <c r="A12" s="7" t="s">
        <v>11</v>
      </c>
      <c r="B12" s="55">
        <v>1054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B3" sqref="B3:P4"/>
    </sheetView>
  </sheetViews>
  <sheetFormatPr defaultColWidth="9.140625" defaultRowHeight="12.75"/>
  <cols>
    <col min="1" max="1" width="11.28125" style="23" customWidth="1"/>
    <col min="2" max="16" width="5.57421875" style="23" customWidth="1"/>
    <col min="17" max="17" width="3.7109375" style="23" customWidth="1"/>
    <col min="18" max="16384" width="9.140625" style="23" customWidth="1"/>
  </cols>
  <sheetData>
    <row r="1" s="12" customFormat="1" ht="15.75" customHeight="1">
      <c r="A1" s="20" t="s">
        <v>40</v>
      </c>
    </row>
    <row r="2" spans="1:16" ht="14.25" customHeight="1">
      <c r="A2" s="24" t="s">
        <v>41</v>
      </c>
      <c r="B2" s="25">
        <v>0.1</v>
      </c>
      <c r="C2" s="25">
        <v>0.2</v>
      </c>
      <c r="D2" s="25">
        <v>0.3</v>
      </c>
      <c r="E2" s="25">
        <v>0.4</v>
      </c>
      <c r="F2" s="25">
        <v>0.5</v>
      </c>
      <c r="G2" s="25">
        <v>0.6</v>
      </c>
      <c r="H2" s="25">
        <v>0.7</v>
      </c>
      <c r="I2" s="25">
        <v>0.8</v>
      </c>
      <c r="J2" s="25">
        <v>0.9</v>
      </c>
      <c r="K2" s="25">
        <v>1</v>
      </c>
      <c r="L2" s="25">
        <v>1.1</v>
      </c>
      <c r="M2" s="25">
        <v>1.2</v>
      </c>
      <c r="N2" s="25">
        <v>1.3</v>
      </c>
      <c r="O2" s="25">
        <v>1.4</v>
      </c>
      <c r="P2" s="25">
        <v>1.5</v>
      </c>
    </row>
    <row r="3" spans="1:16" ht="14.25" customHeight="1">
      <c r="A3" s="21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4.25" customHeight="1">
      <c r="A4" s="24" t="s">
        <v>46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7" sqref="B7:F8"/>
    </sheetView>
  </sheetViews>
  <sheetFormatPr defaultColWidth="9.140625" defaultRowHeight="12.75"/>
  <cols>
    <col min="1" max="1" width="15.28125" style="10" customWidth="1"/>
    <col min="2" max="5" width="10.140625" style="10" customWidth="1"/>
    <col min="6" max="16384" width="9.140625" style="10" customWidth="1"/>
  </cols>
  <sheetData>
    <row r="1" spans="1:6" ht="21.75" customHeight="1">
      <c r="A1" s="59" t="s">
        <v>12</v>
      </c>
      <c r="B1" s="59"/>
      <c r="C1" s="59"/>
      <c r="D1" s="59"/>
      <c r="E1" s="59"/>
      <c r="F1" s="59"/>
    </row>
    <row r="2" spans="1:6" ht="16.5" customHeight="1">
      <c r="A2" s="15"/>
      <c r="B2" s="16" t="s">
        <v>31</v>
      </c>
      <c r="C2" s="16" t="s">
        <v>32</v>
      </c>
      <c r="D2" s="16" t="s">
        <v>33</v>
      </c>
      <c r="E2" s="16" t="s">
        <v>34</v>
      </c>
      <c r="F2" s="16" t="s">
        <v>30</v>
      </c>
    </row>
    <row r="3" spans="1:6" ht="16.5" customHeight="1">
      <c r="A3" s="11" t="s">
        <v>13</v>
      </c>
      <c r="B3" s="17">
        <v>13</v>
      </c>
      <c r="C3" s="17">
        <v>13</v>
      </c>
      <c r="D3" s="17">
        <v>13</v>
      </c>
      <c r="E3" s="17">
        <v>13</v>
      </c>
      <c r="F3" s="17">
        <v>13</v>
      </c>
    </row>
    <row r="4" spans="1:6" ht="16.5" customHeight="1">
      <c r="A4" s="11" t="s">
        <v>14</v>
      </c>
      <c r="B4" s="17">
        <v>2513</v>
      </c>
      <c r="C4" s="17">
        <v>2631</v>
      </c>
      <c r="D4" s="17">
        <v>2787</v>
      </c>
      <c r="E4" s="17">
        <v>2648</v>
      </c>
      <c r="F4" s="17">
        <v>2703</v>
      </c>
    </row>
    <row r="5" spans="1:6" ht="16.5" customHeight="1">
      <c r="A5" s="11" t="s">
        <v>15</v>
      </c>
      <c r="B5" s="17">
        <v>54</v>
      </c>
      <c r="C5" s="17">
        <v>67</v>
      </c>
      <c r="D5" s="17">
        <v>62</v>
      </c>
      <c r="E5" s="17">
        <v>59</v>
      </c>
      <c r="F5" s="17">
        <v>62</v>
      </c>
    </row>
    <row r="6" spans="1:6" ht="16.5" customHeight="1">
      <c r="A6" s="11" t="s">
        <v>35</v>
      </c>
      <c r="B6" s="18">
        <v>576</v>
      </c>
      <c r="C6" s="18">
        <v>639.3</v>
      </c>
      <c r="D6" s="18">
        <v>716.9</v>
      </c>
      <c r="E6" s="18">
        <v>714.9</v>
      </c>
      <c r="F6" s="18">
        <v>728.7</v>
      </c>
    </row>
    <row r="7" spans="1:6" s="26" customFormat="1" ht="40.5" customHeight="1">
      <c r="A7" s="19" t="s">
        <v>16</v>
      </c>
      <c r="B7" s="37"/>
      <c r="C7" s="37"/>
      <c r="D7" s="37"/>
      <c r="E7" s="37"/>
      <c r="F7" s="37"/>
    </row>
    <row r="8" spans="1:6" s="26" customFormat="1" ht="40.5" customHeight="1">
      <c r="A8" s="19" t="s">
        <v>36</v>
      </c>
      <c r="B8" s="37"/>
      <c r="C8" s="37"/>
      <c r="D8" s="37"/>
      <c r="E8" s="37"/>
      <c r="F8" s="37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16.57421875" style="10" customWidth="1"/>
    <col min="2" max="19" width="5.57421875" style="10" customWidth="1"/>
    <col min="20" max="25" width="3.57421875" style="10" customWidth="1"/>
    <col min="26" max="16384" width="9.140625" style="10" customWidth="1"/>
  </cols>
  <sheetData>
    <row r="1" ht="15.75" customHeight="1">
      <c r="A1" s="20" t="s">
        <v>37</v>
      </c>
    </row>
    <row r="2" spans="1:19" ht="14.25" customHeight="1">
      <c r="A2" s="11" t="s">
        <v>42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</row>
    <row r="3" spans="1:19" ht="14.25" customHeight="1">
      <c r="A3" s="11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7109375" style="12" customWidth="1"/>
    <col min="2" max="16" width="5.7109375" style="12" customWidth="1"/>
    <col min="17" max="17" width="3.7109375" style="12" customWidth="1"/>
    <col min="18" max="16384" width="9.140625" style="12" customWidth="1"/>
  </cols>
  <sheetData>
    <row r="1" s="20" customFormat="1" ht="15" customHeight="1">
      <c r="A1" s="20" t="s">
        <v>45</v>
      </c>
    </row>
    <row r="2" spans="1:16" ht="12.75">
      <c r="A2" s="21" t="s">
        <v>17</v>
      </c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2">
        <v>13</v>
      </c>
      <c r="O2" s="22">
        <v>14</v>
      </c>
      <c r="P2" s="22">
        <v>15</v>
      </c>
    </row>
    <row r="3" spans="1:16" ht="14.25">
      <c r="A3" s="21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4.25">
      <c r="A4" s="21" t="s">
        <v>39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00390625" style="50" customWidth="1"/>
    <col min="2" max="22" width="4.28125" style="50" customWidth="1"/>
    <col min="23" max="16384" width="9.140625" style="50" customWidth="1"/>
  </cols>
  <sheetData>
    <row r="1" s="47" customFormat="1" ht="15" customHeight="1">
      <c r="A1" s="47" t="s">
        <v>64</v>
      </c>
    </row>
    <row r="2" spans="1:22" ht="16.5">
      <c r="A2" s="48" t="s">
        <v>65</v>
      </c>
      <c r="B2" s="49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</row>
    <row r="3" spans="1:22" ht="14.25">
      <c r="A3" s="48" t="s">
        <v>66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7.421875" style="0" customWidth="1"/>
    <col min="2" max="10" width="7.421875" style="0" customWidth="1"/>
    <col min="11" max="16" width="3.7109375" style="0" customWidth="1"/>
  </cols>
  <sheetData>
    <row r="1" ht="12.75">
      <c r="A1" s="20" t="s">
        <v>60</v>
      </c>
    </row>
    <row r="2" spans="1:10" ht="13.5" customHeight="1">
      <c r="A2" s="21" t="s">
        <v>61</v>
      </c>
      <c r="B2" s="1">
        <v>-5</v>
      </c>
      <c r="C2" s="1">
        <v>-4</v>
      </c>
      <c r="D2" s="1">
        <v>-2</v>
      </c>
      <c r="E2" s="1">
        <v>-1</v>
      </c>
      <c r="F2" s="1">
        <v>0</v>
      </c>
      <c r="G2" s="1">
        <v>1</v>
      </c>
      <c r="H2" s="1">
        <v>2</v>
      </c>
      <c r="I2" s="1">
        <v>4</v>
      </c>
      <c r="J2" s="1">
        <v>5</v>
      </c>
    </row>
    <row r="3" spans="1:10" ht="13.5" customHeight="1">
      <c r="A3" s="21" t="s">
        <v>62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21" t="s">
        <v>63</v>
      </c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>
      <c r="A5" s="21" t="s">
        <v>77</v>
      </c>
      <c r="B5" s="2"/>
      <c r="C5" s="2"/>
      <c r="D5" s="2"/>
      <c r="E5" s="2"/>
      <c r="F5" s="2"/>
      <c r="G5" s="2"/>
      <c r="H5" s="2"/>
      <c r="I5" s="2"/>
      <c r="J5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4.140625" style="0" customWidth="1"/>
    <col min="2" max="2" width="11.8515625" style="0" customWidth="1"/>
    <col min="6" max="6" width="7.7109375" style="0" customWidth="1"/>
    <col min="7" max="7" width="8.28125" style="0" customWidth="1"/>
    <col min="8" max="8" width="8.00390625" style="0" customWidth="1"/>
  </cols>
  <sheetData>
    <row r="1" spans="1:8" ht="12.75">
      <c r="A1" s="63" t="s">
        <v>18</v>
      </c>
      <c r="B1" s="63"/>
      <c r="C1" s="63"/>
      <c r="D1" s="63"/>
      <c r="E1" s="63"/>
      <c r="F1" s="60" t="s">
        <v>19</v>
      </c>
      <c r="G1" s="60" t="s">
        <v>20</v>
      </c>
      <c r="H1" s="60" t="s">
        <v>21</v>
      </c>
    </row>
    <row r="2" spans="1:8" ht="27.75" customHeight="1">
      <c r="A2" s="3" t="s">
        <v>22</v>
      </c>
      <c r="B2" s="3" t="s">
        <v>23</v>
      </c>
      <c r="C2" s="4" t="s">
        <v>24</v>
      </c>
      <c r="D2" s="3" t="s">
        <v>25</v>
      </c>
      <c r="E2" s="3" t="s">
        <v>26</v>
      </c>
      <c r="F2" s="61"/>
      <c r="G2" s="61"/>
      <c r="H2" s="61"/>
    </row>
    <row r="3" spans="1:8" ht="12.75">
      <c r="A3" s="1">
        <v>185</v>
      </c>
      <c r="B3" s="1">
        <v>1</v>
      </c>
      <c r="C3" s="1">
        <v>10</v>
      </c>
      <c r="D3" s="1">
        <v>11</v>
      </c>
      <c r="E3" s="1">
        <v>4</v>
      </c>
      <c r="F3" s="1">
        <v>68</v>
      </c>
      <c r="G3" s="1">
        <v>13</v>
      </c>
      <c r="H3" s="2"/>
    </row>
    <row r="5" spans="1:5" ht="12.75">
      <c r="A5" s="5" t="str">
        <f>"Lietuvoje auga"</f>
        <v>Lietuvoje auga</v>
      </c>
      <c r="B5" s="6"/>
      <c r="C5" s="62" t="str">
        <f>"rūšies "&amp;F1&amp;" ir "&amp;G1</f>
        <v>rūšies Grybai ir Kerpės</v>
      </c>
      <c r="D5" s="62"/>
      <c r="E5" s="62"/>
    </row>
  </sheetData>
  <sheetProtection/>
  <mergeCells count="5">
    <mergeCell ref="G1:G2"/>
    <mergeCell ref="H1:H2"/>
    <mergeCell ref="C5:E5"/>
    <mergeCell ref="A1:E1"/>
    <mergeCell ref="F1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Kartojimo_atsakymai</dc:title>
  <dc:subject/>
  <dc:creator>L&amp;M</dc:creator>
  <cp:keywords/>
  <dc:description/>
  <cp:lastModifiedBy>IT Mokytojas</cp:lastModifiedBy>
  <cp:lastPrinted>2009-08-17T18:08:06Z</cp:lastPrinted>
  <dcterms:created xsi:type="dcterms:W3CDTF">2009-01-28T23:11:20Z</dcterms:created>
  <dcterms:modified xsi:type="dcterms:W3CDTF">2014-02-21T12:25:38Z</dcterms:modified>
  <cp:category/>
  <cp:version/>
  <cp:contentType/>
  <cp:contentStatus/>
</cp:coreProperties>
</file>